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5195" windowHeight="7425" tabRatio="293" activeTab="1"/>
  </bookViews>
  <sheets>
    <sheet name="MAIN" sheetId="4" r:id="rId1"/>
    <sheet name="QR" sheetId="3" r:id="rId2"/>
  </sheets>
  <calcPr calcId="124519"/>
</workbook>
</file>

<file path=xl/calcChain.xml><?xml version="1.0" encoding="utf-8"?>
<calcChain xmlns="http://schemas.openxmlformats.org/spreadsheetml/2006/main">
  <c r="G20" i="4"/>
  <c r="K20"/>
  <c r="I19"/>
  <c r="G19"/>
  <c r="E19"/>
  <c r="K7"/>
  <c r="K8" s="1"/>
  <c r="K9" s="1"/>
  <c r="I7"/>
  <c r="I8" s="1"/>
  <c r="G7"/>
  <c r="G8" s="1"/>
  <c r="E7"/>
  <c r="C7"/>
  <c r="C8" s="1"/>
  <c r="C9" s="1"/>
  <c r="C10" s="1"/>
  <c r="C11" s="1"/>
  <c r="C12" s="1"/>
  <c r="C13" s="1"/>
  <c r="C14" s="1"/>
  <c r="C15" s="1"/>
  <c r="C16" s="1"/>
  <c r="C17" s="1"/>
  <c r="E8" l="1"/>
  <c r="E9" s="1"/>
  <c r="E10" s="1"/>
  <c r="E11" s="1"/>
  <c r="E12" s="1"/>
  <c r="E13" s="1"/>
  <c r="E14" s="1"/>
  <c r="E15" s="1"/>
  <c r="E16" s="1"/>
  <c r="E17" s="1"/>
  <c r="K10"/>
  <c r="K11" s="1"/>
  <c r="K12" s="1"/>
  <c r="K13" s="1"/>
  <c r="K14" s="1"/>
  <c r="K15" s="1"/>
  <c r="K16" s="1"/>
  <c r="K17" s="1"/>
  <c r="I9"/>
  <c r="I10" s="1"/>
  <c r="I11" s="1"/>
  <c r="I12" s="1"/>
  <c r="I13" s="1"/>
  <c r="I14" s="1"/>
  <c r="I15" s="1"/>
  <c r="I16" s="1"/>
  <c r="I17" s="1"/>
  <c r="G9"/>
  <c r="G10" s="1"/>
  <c r="G11" s="1"/>
  <c r="G12" s="1"/>
  <c r="G13" s="1"/>
  <c r="G14" s="1"/>
  <c r="G15" s="1"/>
  <c r="G16" s="1"/>
  <c r="G17" s="1"/>
</calcChain>
</file>

<file path=xl/comments1.xml><?xml version="1.0" encoding="utf-8"?>
<comments xmlns="http://schemas.openxmlformats.org/spreadsheetml/2006/main">
  <authors>
    <author>KetharamanS</author>
    <author>S Ketharaman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  <comment ref="B4" authorId="1">
      <text>
        <r>
          <rPr>
            <b/>
            <sz val="9"/>
            <color indexed="81"/>
            <rFont val="Tahoma"/>
            <family val="2"/>
          </rPr>
          <t>S Ketharaman:</t>
        </r>
        <r>
          <rPr>
            <sz val="9"/>
            <color indexed="81"/>
            <rFont val="Tahoma"/>
            <family val="2"/>
          </rPr>
          <t xml:space="preserve">
Year of publication of the print version of the Fortune GLOBAL 500 issue.</t>
        </r>
      </text>
    </comment>
    <comment ref="B5" authorId="1">
      <text>
        <r>
          <rPr>
            <b/>
            <sz val="9"/>
            <color indexed="81"/>
            <rFont val="Tahoma"/>
            <family val="2"/>
          </rPr>
          <t>S Ketharaman:</t>
        </r>
        <r>
          <rPr>
            <sz val="9"/>
            <color indexed="81"/>
            <rFont val="Tahoma"/>
            <family val="2"/>
          </rPr>
          <t xml:space="preserve">
https://fortune.com/global500/2021/search/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https://www.theregister.com/2021/04/14/tcs_fy2021/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https://en.wikipedia.org/wiki/Wipro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https://www.infosys.com/investors/reports-filings/financials/financials-ifrs.html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https://en.wikipedia.org/wiki/HCL_Technologies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https://fortune.com/global500/2022/search/</t>
        </r>
      </text>
    </comment>
    <comment ref="E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https://www.tcs.com/tcs-financial-results-q4-fy-2022</t>
        </r>
      </text>
    </comment>
    <comment ref="G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https://last10k.com/sec-filings/wit#tx344001_29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https://last10k.com/sec-filings/infy#ITEM_8_FINANCIAL_INFORMATION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Cf. note in blog post.</t>
        </r>
      </text>
    </comment>
  </commentList>
</comments>
</file>

<file path=xl/comments2.xml><?xml version="1.0" encoding="utf-8"?>
<comments xmlns="http://schemas.openxmlformats.org/spreadsheetml/2006/main">
  <authors>
    <author>KetharamanS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KetharamanS:</t>
        </r>
        <r>
          <rPr>
            <sz val="9"/>
            <color indexed="81"/>
            <rFont val="Tahoma"/>
            <family val="2"/>
          </rPr>
          <t xml:space="preserve">
Revenue of Company Ranked 500th In Fortune GLOBAL 500 List</t>
        </r>
      </text>
    </comment>
  </commentList>
</comments>
</file>

<file path=xl/sharedStrings.xml><?xml version="1.0" encoding="utf-8"?>
<sst xmlns="http://schemas.openxmlformats.org/spreadsheetml/2006/main" count="36" uniqueCount="18">
  <si>
    <t>TCS</t>
  </si>
  <si>
    <t>INFOSYS</t>
  </si>
  <si>
    <t>WIPRO</t>
  </si>
  <si>
    <t>ACTUALS</t>
  </si>
  <si>
    <t>PROJECTION</t>
  </si>
  <si>
    <t>Revenues (US$ Billion)</t>
  </si>
  <si>
    <t>FYE</t>
  </si>
  <si>
    <t>List Year</t>
  </si>
  <si>
    <t>Year of Entry Into FORTUNE GLOBAL 500</t>
  </si>
  <si>
    <t>Qualifying Revenue (US$ Billions)</t>
  </si>
  <si>
    <t>List Published Year</t>
  </si>
  <si>
    <t>FORTUNE GLOBAL 500 QUALIFYING REVENUES</t>
  </si>
  <si>
    <t>HCL</t>
  </si>
  <si>
    <t>FORTUNE GLOBAL 500 Qualifying Revenue</t>
  </si>
  <si>
    <t>CAGR</t>
  </si>
  <si>
    <t>Revenues ($bn)</t>
  </si>
  <si>
    <t>Change</t>
  </si>
  <si>
    <r>
      <t xml:space="preserve">Pandemic Didn't Persist, TCS Misses Fortune Global 500 By A Mile                                               </t>
    </r>
    <r>
      <rPr>
        <sz val="16"/>
        <rFont val="Arial"/>
        <family val="2"/>
      </rPr>
      <t>List Published In 2022</t>
    </r>
  </si>
</sst>
</file>

<file path=xl/styles.xml><?xml version="1.0" encoding="utf-8"?>
<styleSheet xmlns="http://schemas.openxmlformats.org/spreadsheetml/2006/main">
  <numFmts count="3">
    <numFmt numFmtId="164" formatCode="dd/mmm/yyyy"/>
    <numFmt numFmtId="165" formatCode="0.000"/>
    <numFmt numFmtId="166" formatCode="0.0"/>
  </numFmts>
  <fonts count="1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i/>
      <sz val="16"/>
      <name val="Arial"/>
      <family val="2"/>
    </font>
    <font>
      <i/>
      <sz val="16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2" fontId="0" fillId="0" borderId="1" xfId="0" applyNumberFormat="1" applyFill="1" applyBorder="1"/>
    <xf numFmtId="2" fontId="0" fillId="0" borderId="1" xfId="0" applyNumberFormat="1" applyBorder="1"/>
    <xf numFmtId="0" fontId="4" fillId="0" borderId="0" xfId="0" applyFont="1"/>
    <xf numFmtId="0" fontId="5" fillId="0" borderId="0" xfId="0" applyFont="1" applyAlignment="1">
      <alignment wrapText="1"/>
    </xf>
    <xf numFmtId="0" fontId="7" fillId="0" borderId="0" xfId="0" applyFont="1"/>
    <xf numFmtId="0" fontId="5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0" fillId="3" borderId="1" xfId="0" applyFill="1" applyBorder="1"/>
    <xf numFmtId="10" fontId="6" fillId="3" borderId="1" xfId="1" applyNumberFormat="1" applyFont="1" applyFill="1" applyBorder="1"/>
    <xf numFmtId="164" fontId="4" fillId="3" borderId="1" xfId="0" applyNumberFormat="1" applyFont="1" applyFill="1" applyBorder="1" applyAlignment="1">
      <alignment horizontal="right"/>
    </xf>
    <xf numFmtId="0" fontId="4" fillId="3" borderId="1" xfId="0" applyFont="1" applyFill="1" applyBorder="1"/>
    <xf numFmtId="0" fontId="10" fillId="2" borderId="1" xfId="0" applyFont="1" applyFill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9" fillId="0" borderId="0" xfId="0" applyFont="1" applyAlignment="1">
      <alignment vertical="center"/>
    </xf>
    <xf numFmtId="164" fontId="4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165" fontId="4" fillId="3" borderId="1" xfId="0" applyNumberFormat="1" applyFont="1" applyFill="1" applyBorder="1"/>
    <xf numFmtId="165" fontId="0" fillId="3" borderId="1" xfId="0" applyNumberFormat="1" applyFill="1" applyBorder="1"/>
    <xf numFmtId="2" fontId="3" fillId="0" borderId="1" xfId="0" applyNumberFormat="1" applyFont="1" applyFill="1" applyBorder="1"/>
    <xf numFmtId="0" fontId="14" fillId="2" borderId="2" xfId="0" applyFont="1" applyFill="1" applyBorder="1" applyAlignment="1">
      <alignment wrapText="1"/>
    </xf>
    <xf numFmtId="0" fontId="1" fillId="0" borderId="0" xfId="3"/>
    <xf numFmtId="165" fontId="1" fillId="0" borderId="0" xfId="3" applyNumberFormat="1"/>
    <xf numFmtId="166" fontId="4" fillId="3" borderId="1" xfId="0" applyNumberFormat="1" applyFont="1" applyFill="1" applyBorder="1"/>
    <xf numFmtId="0" fontId="0" fillId="0" borderId="1" xfId="0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3" borderId="0" xfId="0" applyFont="1" applyFill="1"/>
    <xf numFmtId="0" fontId="0" fillId="0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2" fontId="0" fillId="0" borderId="0" xfId="0" applyNumberFormat="1" applyFill="1" applyBorder="1"/>
    <xf numFmtId="0" fontId="8" fillId="0" borderId="0" xfId="0" applyFont="1" applyAlignment="1">
      <alignment horizontal="left" vertical="center"/>
    </xf>
    <xf numFmtId="0" fontId="7" fillId="2" borderId="5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IN" sz="1800" b="1" i="0" baseline="0"/>
              <a:t>Indian IT Industry &amp; FORTUNE GLOBAL 500 (2022)</a:t>
            </a:r>
            <a:endParaRPr lang="en-US" sz="1800" b="1" i="0" baseline="0"/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FORTUNE GLOBAL 500 Qualifying Revenue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(MAIN!$B$6,MAIN!$B$8:$B$17)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(MAIN!$C$6,MAIN!$C$8:$C$17)</c:f>
              <c:numCache>
                <c:formatCode>0.00</c:formatCode>
                <c:ptCount val="11"/>
                <c:pt idx="0" formatCode="0.000">
                  <c:v>28.649000000000001</c:v>
                </c:pt>
                <c:pt idx="1">
                  <c:v>34.137387222892322</c:v>
                </c:pt>
                <c:pt idx="2">
                  <c:v>40.677203616380744</c:v>
                </c:pt>
                <c:pt idx="3">
                  <c:v>48.469875074062806</c:v>
                </c:pt>
                <c:pt idx="4">
                  <c:v>57.755415339051929</c:v>
                </c:pt>
                <c:pt idx="5">
                  <c:v>68.819818410701615</c:v>
                </c:pt>
                <c:pt idx="6">
                  <c:v>82.003867140048698</c:v>
                </c:pt>
                <c:pt idx="7">
                  <c:v>97.713629318107365</c:v>
                </c:pt>
                <c:pt idx="8">
                  <c:v>116.43296453580911</c:v>
                </c:pt>
                <c:pt idx="9">
                  <c:v>138.73842702601155</c:v>
                </c:pt>
                <c:pt idx="10">
                  <c:v>165.31702349408167</c:v>
                </c:pt>
              </c:numCache>
            </c:numRef>
          </c:val>
        </c:ser>
        <c:ser>
          <c:idx val="1"/>
          <c:order val="1"/>
          <c:tx>
            <c:strRef>
              <c:f>MAIN!$D$3</c:f>
              <c:strCache>
                <c:ptCount val="1"/>
                <c:pt idx="0">
                  <c:v>TCS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(MAIN!$E$6,MAIN!$E$8:$E$17)</c:f>
              <c:numCache>
                <c:formatCode>0.00</c:formatCode>
                <c:ptCount val="11"/>
                <c:pt idx="0" formatCode="General">
                  <c:v>25.707000000000001</c:v>
                </c:pt>
                <c:pt idx="1">
                  <c:v>29.8029155317038</c:v>
                </c:pt>
                <c:pt idx="2">
                  <c:v>34.551436347682404</c:v>
                </c:pt>
                <c:pt idx="3">
                  <c:v>40.056542535847015</c:v>
                </c:pt>
                <c:pt idx="4">
                  <c:v>46.438781409263974</c:v>
                </c:pt>
                <c:pt idx="5">
                  <c:v>53.837907174526435</c:v>
                </c:pt>
                <c:pt idx="6">
                  <c:v>62.415941180461402</c:v>
                </c:pt>
                <c:pt idx="7">
                  <c:v>72.360719758551525</c:v>
                </c:pt>
                <c:pt idx="8">
                  <c:v>83.890007343424017</c:v>
                </c:pt>
                <c:pt idx="9">
                  <c:v>97.25626493990265</c:v>
                </c:pt>
                <c:pt idx="10">
                  <c:v>112.75217835348055</c:v>
                </c:pt>
              </c:numCache>
            </c:numRef>
          </c:val>
        </c:ser>
        <c:ser>
          <c:idx val="2"/>
          <c:order val="2"/>
          <c:tx>
            <c:strRef>
              <c:f>MAIN!$F$3</c:f>
              <c:strCache>
                <c:ptCount val="1"/>
                <c:pt idx="0">
                  <c:v>WIPRO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(MAIN!$G$6,MAIN!$G$8:$G$17)</c:f>
              <c:numCache>
                <c:formatCode>0.00</c:formatCode>
                <c:ptCount val="11"/>
                <c:pt idx="0" formatCode="General">
                  <c:v>10.425000000000001</c:v>
                </c:pt>
                <c:pt idx="1">
                  <c:v>12.492025862068969</c:v>
                </c:pt>
                <c:pt idx="2">
                  <c:v>14.968893058858509</c:v>
                </c:pt>
                <c:pt idx="3">
                  <c:v>17.936863234321837</c:v>
                </c:pt>
                <c:pt idx="4">
                  <c:v>21.493310254920136</c:v>
                </c:pt>
                <c:pt idx="5">
                  <c:v>25.754914874430167</c:v>
                </c:pt>
                <c:pt idx="6">
                  <c:v>30.861492823670638</c:v>
                </c:pt>
                <c:pt idx="7">
                  <c:v>36.980581918019134</c:v>
                </c:pt>
                <c:pt idx="8">
                  <c:v>44.312938677626384</c:v>
                </c:pt>
                <c:pt idx="9">
                  <c:v>53.099124794741968</c:v>
                </c:pt>
                <c:pt idx="10">
                  <c:v>63.627399538527023</c:v>
                </c:pt>
              </c:numCache>
            </c:numRef>
          </c:val>
        </c:ser>
        <c:ser>
          <c:idx val="3"/>
          <c:order val="3"/>
          <c:tx>
            <c:strRef>
              <c:f>MAIN!$H$3</c:f>
              <c:strCache>
                <c:ptCount val="1"/>
                <c:pt idx="0">
                  <c:v>INFOSYS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(MAIN!$I$6,MAIN!$I$8:$I$17)</c:f>
              <c:numCache>
                <c:formatCode>0.00</c:formatCode>
                <c:ptCount val="11"/>
                <c:pt idx="0" formatCode="General">
                  <c:v>16.311</c:v>
                </c:pt>
                <c:pt idx="1">
                  <c:v>19.618665363911216</c:v>
                </c:pt>
                <c:pt idx="2">
                  <c:v>23.597083603772276</c:v>
                </c:pt>
                <c:pt idx="3">
                  <c:v>28.382274954732662</c:v>
                </c:pt>
                <c:pt idx="4">
                  <c:v>34.137842842463272</c:v>
                </c:pt>
                <c:pt idx="5">
                  <c:v>41.060567406785523</c:v>
                </c:pt>
                <c:pt idx="6">
                  <c:v>49.387133321442278</c:v>
                </c:pt>
                <c:pt idx="7">
                  <c:v>59.40222193098186</c:v>
                </c:pt>
                <c:pt idx="8">
                  <c:v>71.448244371082154</c:v>
                </c:pt>
                <c:pt idx="9">
                  <c:v>85.937048443088344</c:v>
                </c:pt>
                <c:pt idx="10">
                  <c:v>103.36399949525949</c:v>
                </c:pt>
              </c:numCache>
            </c:numRef>
          </c:val>
        </c:ser>
        <c:ser>
          <c:idx val="4"/>
          <c:order val="4"/>
          <c:tx>
            <c:strRef>
              <c:f>MAIN!$J$3</c:f>
              <c:strCache>
                <c:ptCount val="1"/>
                <c:pt idx="0">
                  <c:v>HCL</c:v>
                </c:pt>
              </c:strCache>
            </c:strRef>
          </c:tx>
          <c:cat>
            <c:numRef>
              <c:f>(MAIN!$B$6,MAIN!$B$8:$B$17)</c:f>
              <c:numCache>
                <c:formatCode>General</c:formatCode>
                <c:ptCount val="11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</c:numCache>
            </c:numRef>
          </c:cat>
          <c:val>
            <c:numRef>
              <c:f>(MAIN!$K$6,MAIN!$K$8:$K$17)</c:f>
              <c:numCache>
                <c:formatCode>0.00</c:formatCode>
                <c:ptCount val="11"/>
                <c:pt idx="0" formatCode="General">
                  <c:v>11.484999999999999</c:v>
                </c:pt>
                <c:pt idx="1">
                  <c:v>11.991384090909088</c:v>
                </c:pt>
                <c:pt idx="2">
                  <c:v>12.520095116735533</c:v>
                </c:pt>
                <c:pt idx="3">
                  <c:v>13.072117492337052</c:v>
                </c:pt>
                <c:pt idx="4">
                  <c:v>13.648479036317365</c:v>
                </c:pt>
                <c:pt idx="5">
                  <c:v>14.250252884736812</c:v>
                </c:pt>
                <c:pt idx="6">
                  <c:v>14.878559489200205</c:v>
                </c:pt>
                <c:pt idx="7">
                  <c:v>15.534568703042211</c:v>
                </c:pt>
                <c:pt idx="8">
                  <c:v>16.219501959494526</c:v>
                </c:pt>
                <c:pt idx="9">
                  <c:v>16.934634545890418</c:v>
                </c:pt>
                <c:pt idx="10">
                  <c:v>17.681297978141039</c:v>
                </c:pt>
              </c:numCache>
            </c:numRef>
          </c:val>
        </c:ser>
        <c:marker val="1"/>
        <c:axId val="74188288"/>
        <c:axId val="74189824"/>
      </c:lineChart>
      <c:catAx>
        <c:axId val="74188288"/>
        <c:scaling>
          <c:orientation val="minMax"/>
        </c:scaling>
        <c:axPos val="b"/>
        <c:majorGridlines/>
        <c:numFmt formatCode="General" sourceLinked="1"/>
        <c:tickLblPos val="nextTo"/>
        <c:crossAx val="74189824"/>
        <c:crosses val="autoZero"/>
        <c:auto val="1"/>
        <c:lblAlgn val="ctr"/>
        <c:lblOffset val="100"/>
      </c:catAx>
      <c:valAx>
        <c:axId val="7418982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600"/>
                  <a:t>Revenues</a:t>
                </a:r>
                <a:r>
                  <a:rPr lang="en-US" sz="1600" baseline="0"/>
                  <a:t> (US$ Billions)</a:t>
                </a:r>
                <a:endParaRPr lang="en-US" sz="1600"/>
              </a:p>
            </c:rich>
          </c:tx>
          <c:layout/>
        </c:title>
        <c:numFmt formatCode="0.000" sourceLinked="1"/>
        <c:tickLblPos val="nextTo"/>
        <c:crossAx val="74188288"/>
        <c:crosses val="autoZero"/>
        <c:crossBetween val="midCat"/>
      </c:valAx>
    </c:plotArea>
    <c:legend>
      <c:legendPos val="b"/>
      <c:layout/>
    </c:legend>
    <c:plotVisOnly val="1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FORTUNE GLOBAL 500 Qualifying Revenue</a:t>
            </a:r>
          </a:p>
          <a:p>
            <a:pPr>
              <a:defRPr/>
            </a:pPr>
            <a:r>
              <a:rPr lang="en-US" b="0"/>
              <a:t>(US$ Billions)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QR!$A$1</c:f>
              <c:strCache>
                <c:ptCount val="1"/>
                <c:pt idx="0">
                  <c:v>FORTUNE GLOBAL 500 QUALIFYING REVENUES</c:v>
                </c:pt>
              </c:strCache>
            </c:strRef>
          </c:tx>
          <c:spPr>
            <a:ln>
              <a:prstDash val="dash"/>
            </a:ln>
          </c:spPr>
          <c:cat>
            <c:numRef>
              <c:f>QR!$A$8:$A$12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QR!$B$8:$B$12</c:f>
              <c:numCache>
                <c:formatCode>General</c:formatCode>
                <c:ptCount val="5"/>
                <c:pt idx="0">
                  <c:v>23.556000000000001</c:v>
                </c:pt>
                <c:pt idx="1">
                  <c:v>24.795999999999999</c:v>
                </c:pt>
                <c:pt idx="2">
                  <c:v>25.385999999999999</c:v>
                </c:pt>
                <c:pt idx="3">
                  <c:v>24.042999999999999</c:v>
                </c:pt>
                <c:pt idx="4">
                  <c:v>28.649000000000001</c:v>
                </c:pt>
              </c:numCache>
            </c:numRef>
          </c:val>
        </c:ser>
        <c:marker val="1"/>
        <c:axId val="74399744"/>
        <c:axId val="74401280"/>
      </c:lineChart>
      <c:catAx>
        <c:axId val="74399744"/>
        <c:scaling>
          <c:orientation val="minMax"/>
        </c:scaling>
        <c:axPos val="b"/>
        <c:majorGridlines/>
        <c:numFmt formatCode="General" sourceLinked="1"/>
        <c:tickLblPos val="nextTo"/>
        <c:crossAx val="74401280"/>
        <c:crosses val="autoZero"/>
        <c:auto val="1"/>
        <c:lblAlgn val="ctr"/>
        <c:lblOffset val="100"/>
      </c:catAx>
      <c:valAx>
        <c:axId val="74401280"/>
        <c:scaling>
          <c:orientation val="minMax"/>
          <c:max val="30"/>
          <c:min val="20"/>
        </c:scaling>
        <c:axPos val="l"/>
        <c:majorGridlines/>
        <c:numFmt formatCode="General" sourceLinked="1"/>
        <c:tickLblPos val="nextTo"/>
        <c:crossAx val="74399744"/>
        <c:crosses val="autoZero"/>
        <c:crossBetween val="midCat"/>
        <c:majorUnit val="1"/>
      </c:valAx>
    </c:plotArea>
    <c:plotVisOnly val="1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209550</xdr:colOff>
      <xdr:row>20</xdr:row>
      <xdr:rowOff>152399</xdr:rowOff>
    </xdr:from>
    <xdr:to>
      <xdr:col>11</xdr:col>
      <xdr:colOff>247650</xdr:colOff>
      <xdr:row>44</xdr:row>
      <xdr:rowOff>9524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19051</xdr:colOff>
      <xdr:row>16</xdr:row>
      <xdr:rowOff>114300</xdr:rowOff>
    </xdr:from>
    <xdr:to>
      <xdr:col>8</xdr:col>
      <xdr:colOff>476250</xdr:colOff>
      <xdr:row>31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opLeftCell="A25" workbookViewId="0">
      <selection activeCell="M10" sqref="M10"/>
    </sheetView>
  </sheetViews>
  <sheetFormatPr defaultRowHeight="12.75"/>
  <cols>
    <col min="1" max="1" width="15.7109375" customWidth="1"/>
    <col min="2" max="11" width="12.7109375" customWidth="1"/>
    <col min="12" max="12" width="25.7109375" customWidth="1"/>
    <col min="13" max="13" width="11.42578125" bestFit="1" customWidth="1"/>
    <col min="14" max="14" width="12" bestFit="1" customWidth="1"/>
  </cols>
  <sheetData>
    <row r="1" spans="1:12" s="15" customFormat="1" ht="30" customHeight="1">
      <c r="A1" s="33" t="s">
        <v>17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2" s="5" customFormat="1" ht="18">
      <c r="A2" s="34" t="s">
        <v>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2" s="4" customFormat="1" ht="50.1" customHeight="1">
      <c r="A3" s="6"/>
      <c r="B3" s="35" t="s">
        <v>13</v>
      </c>
      <c r="C3" s="36"/>
      <c r="D3" s="37" t="s">
        <v>0</v>
      </c>
      <c r="E3" s="37"/>
      <c r="F3" s="37" t="s">
        <v>2</v>
      </c>
      <c r="G3" s="37"/>
      <c r="H3" s="37" t="s">
        <v>1</v>
      </c>
      <c r="I3" s="37"/>
      <c r="J3" s="37" t="s">
        <v>12</v>
      </c>
      <c r="K3" s="37"/>
      <c r="L3" s="21" t="s">
        <v>8</v>
      </c>
    </row>
    <row r="4" spans="1:12" s="14" customFormat="1" ht="11.25" customHeight="1">
      <c r="A4" s="13"/>
      <c r="B4" s="13" t="s">
        <v>7</v>
      </c>
      <c r="C4" s="30" t="s">
        <v>15</v>
      </c>
      <c r="D4" s="13" t="s">
        <v>6</v>
      </c>
      <c r="E4" s="30" t="s">
        <v>15</v>
      </c>
      <c r="F4" s="13" t="s">
        <v>6</v>
      </c>
      <c r="G4" s="30" t="s">
        <v>15</v>
      </c>
      <c r="H4" s="13" t="s">
        <v>6</v>
      </c>
      <c r="I4" s="30" t="s">
        <v>15</v>
      </c>
      <c r="J4" s="13" t="s">
        <v>6</v>
      </c>
      <c r="K4" s="30" t="s">
        <v>15</v>
      </c>
      <c r="L4" s="13" t="s">
        <v>7</v>
      </c>
    </row>
    <row r="5" spans="1:12">
      <c r="A5" s="8" t="s">
        <v>3</v>
      </c>
      <c r="B5" s="8">
        <v>2021</v>
      </c>
      <c r="C5" s="19">
        <v>24.042999999999999</v>
      </c>
      <c r="D5" s="11">
        <v>44286</v>
      </c>
      <c r="E5" s="12">
        <v>22.173999999999999</v>
      </c>
      <c r="F5" s="11">
        <v>44286</v>
      </c>
      <c r="G5" s="24">
        <v>8.6999999999999993</v>
      </c>
      <c r="H5" s="11">
        <v>44286</v>
      </c>
      <c r="I5" s="12">
        <v>13.561</v>
      </c>
      <c r="J5" s="11">
        <v>44377</v>
      </c>
      <c r="K5" s="12">
        <v>11</v>
      </c>
      <c r="L5" s="17"/>
    </row>
    <row r="6" spans="1:12" s="3" customFormat="1">
      <c r="A6" s="8" t="s">
        <v>3</v>
      </c>
      <c r="B6" s="27">
        <v>2022</v>
      </c>
      <c r="C6" s="18">
        <v>28.649000000000001</v>
      </c>
      <c r="D6" s="11">
        <v>44651</v>
      </c>
      <c r="E6" s="27">
        <v>25.707000000000001</v>
      </c>
      <c r="F6" s="11">
        <v>44651</v>
      </c>
      <c r="G6" s="27">
        <v>10.425000000000001</v>
      </c>
      <c r="H6" s="11">
        <v>44651</v>
      </c>
      <c r="I6" s="27">
        <v>16.311</v>
      </c>
      <c r="J6" s="11">
        <v>44742</v>
      </c>
      <c r="K6" s="27">
        <v>11.484999999999999</v>
      </c>
      <c r="L6" s="7"/>
    </row>
    <row r="7" spans="1:12">
      <c r="A7" s="29" t="s">
        <v>16</v>
      </c>
      <c r="B7" s="9"/>
      <c r="C7" s="10">
        <f>(C6-C5)/C5</f>
        <v>0.19157343093623933</v>
      </c>
      <c r="D7" s="31" t="s">
        <v>14</v>
      </c>
      <c r="E7" s="10">
        <f>(E6-E5)/E5</f>
        <v>0.15933074772255801</v>
      </c>
      <c r="F7" s="9"/>
      <c r="G7" s="10">
        <f>(G6-G5)/G5</f>
        <v>0.19827586206896569</v>
      </c>
      <c r="H7" s="9"/>
      <c r="I7" s="10">
        <f>(I6-I5)/I5</f>
        <v>0.202787405058624</v>
      </c>
      <c r="J7" s="9"/>
      <c r="K7" s="10">
        <f>(K6-K5)/K5</f>
        <v>4.4090909090909042E-2</v>
      </c>
      <c r="L7" s="17"/>
    </row>
    <row r="8" spans="1:12">
      <c r="A8" s="7" t="s">
        <v>4</v>
      </c>
      <c r="B8" s="7">
        <v>2023</v>
      </c>
      <c r="C8" s="2">
        <f>C6*(1+C$7)</f>
        <v>34.137387222892322</v>
      </c>
      <c r="D8" s="16">
        <v>45016</v>
      </c>
      <c r="E8" s="2">
        <f>E6*(1+E$7)</f>
        <v>29.8029155317038</v>
      </c>
      <c r="F8" s="16">
        <v>45016</v>
      </c>
      <c r="G8" s="2">
        <f>G6*(1+G$7)</f>
        <v>12.492025862068969</v>
      </c>
      <c r="H8" s="16">
        <v>45016</v>
      </c>
      <c r="I8" s="2">
        <f>I6*(1+I$7)</f>
        <v>19.618665363911216</v>
      </c>
      <c r="J8" s="16">
        <v>45016</v>
      </c>
      <c r="K8" s="2">
        <f>K6*(1+K$7)</f>
        <v>11.991384090909088</v>
      </c>
      <c r="L8" s="25"/>
    </row>
    <row r="9" spans="1:12">
      <c r="A9" s="7" t="s">
        <v>4</v>
      </c>
      <c r="B9" s="7">
        <v>2024</v>
      </c>
      <c r="C9" s="2">
        <f>C8*(1+C$7)</f>
        <v>40.677203616380744</v>
      </c>
      <c r="D9" s="16">
        <v>45382</v>
      </c>
      <c r="E9" s="20">
        <f t="shared" ref="E9:E17" si="0">E8*(1+E$7)</f>
        <v>34.551436347682404</v>
      </c>
      <c r="F9" s="16">
        <v>45382</v>
      </c>
      <c r="G9" s="2">
        <f t="shared" ref="G9:G17" si="1">G8*(1+G$7)</f>
        <v>14.968893058858509</v>
      </c>
      <c r="H9" s="16">
        <v>45382</v>
      </c>
      <c r="I9" s="2">
        <f t="shared" ref="I9:I17" si="2">I8*(1+I$7)</f>
        <v>23.597083603772276</v>
      </c>
      <c r="J9" s="16">
        <v>45382</v>
      </c>
      <c r="K9" s="2">
        <f>K8*(1+K$7)</f>
        <v>12.520095116735533</v>
      </c>
      <c r="L9" s="26"/>
    </row>
    <row r="10" spans="1:12">
      <c r="A10" s="7" t="s">
        <v>4</v>
      </c>
      <c r="B10" s="7">
        <v>2025</v>
      </c>
      <c r="C10" s="2">
        <f t="shared" ref="C10:C16" si="3">C9*(1+C$7)</f>
        <v>48.469875074062806</v>
      </c>
      <c r="D10" s="16">
        <v>45747</v>
      </c>
      <c r="E10" s="2">
        <f t="shared" si="0"/>
        <v>40.056542535847015</v>
      </c>
      <c r="F10" s="16">
        <v>45747</v>
      </c>
      <c r="G10" s="2">
        <f t="shared" si="1"/>
        <v>17.936863234321837</v>
      </c>
      <c r="H10" s="16">
        <v>45747</v>
      </c>
      <c r="I10" s="2">
        <f t="shared" si="2"/>
        <v>28.382274954732662</v>
      </c>
      <c r="J10" s="16">
        <v>45747</v>
      </c>
      <c r="K10" s="2">
        <f t="shared" ref="K10:K17" si="4">K9*(1+K$7)</f>
        <v>13.072117492337052</v>
      </c>
      <c r="L10" s="25"/>
    </row>
    <row r="11" spans="1:12">
      <c r="A11" s="7" t="s">
        <v>4</v>
      </c>
      <c r="B11" s="7">
        <v>2026</v>
      </c>
      <c r="C11" s="2">
        <f t="shared" si="3"/>
        <v>57.755415339051929</v>
      </c>
      <c r="D11" s="16">
        <v>46112</v>
      </c>
      <c r="E11" s="20">
        <f t="shared" si="0"/>
        <v>46.438781409263974</v>
      </c>
      <c r="F11" s="16">
        <v>46112</v>
      </c>
      <c r="G11" s="2">
        <f t="shared" si="1"/>
        <v>21.493310254920136</v>
      </c>
      <c r="H11" s="16">
        <v>46112</v>
      </c>
      <c r="I11" s="20">
        <f t="shared" si="2"/>
        <v>34.137842842463272</v>
      </c>
      <c r="J11" s="16">
        <v>46112</v>
      </c>
      <c r="K11" s="2">
        <f t="shared" si="4"/>
        <v>13.648479036317365</v>
      </c>
      <c r="L11" s="26"/>
    </row>
    <row r="12" spans="1:12">
      <c r="A12" s="7" t="s">
        <v>4</v>
      </c>
      <c r="B12" s="7">
        <v>2027</v>
      </c>
      <c r="C12" s="1">
        <f t="shared" si="3"/>
        <v>68.819818410701615</v>
      </c>
      <c r="D12" s="16">
        <v>46477</v>
      </c>
      <c r="E12" s="1">
        <f t="shared" si="0"/>
        <v>53.837907174526435</v>
      </c>
      <c r="F12" s="16">
        <v>46477</v>
      </c>
      <c r="G12" s="2">
        <f t="shared" si="1"/>
        <v>25.754914874430167</v>
      </c>
      <c r="H12" s="16">
        <v>46477</v>
      </c>
      <c r="I12" s="2">
        <f t="shared" si="2"/>
        <v>41.060567406785523</v>
      </c>
      <c r="J12" s="16">
        <v>46477</v>
      </c>
      <c r="K12" s="1">
        <f t="shared" si="4"/>
        <v>14.250252884736812</v>
      </c>
      <c r="L12" s="28"/>
    </row>
    <row r="13" spans="1:12">
      <c r="A13" s="7" t="s">
        <v>4</v>
      </c>
      <c r="B13" s="7">
        <v>2028</v>
      </c>
      <c r="C13" s="2">
        <f t="shared" si="3"/>
        <v>82.003867140048698</v>
      </c>
      <c r="D13" s="16">
        <v>46843</v>
      </c>
      <c r="E13" s="1">
        <f t="shared" si="0"/>
        <v>62.415941180461402</v>
      </c>
      <c r="F13" s="16">
        <v>46843</v>
      </c>
      <c r="G13" s="2">
        <f t="shared" si="1"/>
        <v>30.861492823670638</v>
      </c>
      <c r="H13" s="16">
        <v>46843</v>
      </c>
      <c r="I13" s="1">
        <f t="shared" si="2"/>
        <v>49.387133321442278</v>
      </c>
      <c r="J13" s="16">
        <v>46843</v>
      </c>
      <c r="K13" s="20">
        <f t="shared" si="4"/>
        <v>14.878559489200205</v>
      </c>
      <c r="L13" s="26"/>
    </row>
    <row r="14" spans="1:12">
      <c r="A14" s="7" t="s">
        <v>4</v>
      </c>
      <c r="B14" s="7">
        <v>2029</v>
      </c>
      <c r="C14" s="2">
        <f t="shared" si="3"/>
        <v>97.713629318107365</v>
      </c>
      <c r="D14" s="16">
        <v>47208</v>
      </c>
      <c r="E14" s="2">
        <f t="shared" si="0"/>
        <v>72.360719758551525</v>
      </c>
      <c r="F14" s="16">
        <v>47208</v>
      </c>
      <c r="G14" s="20">
        <f t="shared" si="1"/>
        <v>36.980581918019134</v>
      </c>
      <c r="H14" s="16">
        <v>47208</v>
      </c>
      <c r="I14" s="2">
        <f t="shared" si="2"/>
        <v>59.40222193098186</v>
      </c>
      <c r="J14" s="16">
        <v>47208</v>
      </c>
      <c r="K14" s="2">
        <f t="shared" si="4"/>
        <v>15.534568703042211</v>
      </c>
      <c r="L14" s="26"/>
    </row>
    <row r="15" spans="1:12">
      <c r="A15" s="7" t="s">
        <v>4</v>
      </c>
      <c r="B15" s="7">
        <v>2030</v>
      </c>
      <c r="C15" s="2">
        <f t="shared" si="3"/>
        <v>116.43296453580911</v>
      </c>
      <c r="D15" s="16">
        <v>47573</v>
      </c>
      <c r="E15" s="20">
        <f t="shared" si="0"/>
        <v>83.890007343424017</v>
      </c>
      <c r="F15" s="16">
        <v>47573</v>
      </c>
      <c r="G15" s="2">
        <f t="shared" si="1"/>
        <v>44.312938677626384</v>
      </c>
      <c r="H15" s="16">
        <v>47573</v>
      </c>
      <c r="I15" s="2">
        <f t="shared" si="2"/>
        <v>71.448244371082154</v>
      </c>
      <c r="J15" s="16">
        <v>47573</v>
      </c>
      <c r="K15" s="1">
        <f t="shared" si="4"/>
        <v>16.219501959494526</v>
      </c>
      <c r="L15" s="26"/>
    </row>
    <row r="16" spans="1:12">
      <c r="A16" s="7" t="s">
        <v>4</v>
      </c>
      <c r="B16" s="7">
        <v>2031</v>
      </c>
      <c r="C16" s="1">
        <f t="shared" si="3"/>
        <v>138.73842702601155</v>
      </c>
      <c r="D16" s="16">
        <v>47938</v>
      </c>
      <c r="E16" s="2">
        <f t="shared" si="0"/>
        <v>97.25626493990265</v>
      </c>
      <c r="F16" s="16">
        <v>47938</v>
      </c>
      <c r="G16" s="1">
        <f t="shared" si="1"/>
        <v>53.099124794741968</v>
      </c>
      <c r="H16" s="16">
        <v>47938</v>
      </c>
      <c r="I16" s="2">
        <f t="shared" si="2"/>
        <v>85.937048443088344</v>
      </c>
      <c r="J16" s="16">
        <v>47938</v>
      </c>
      <c r="K16" s="1">
        <f t="shared" si="4"/>
        <v>16.934634545890418</v>
      </c>
      <c r="L16" s="25"/>
    </row>
    <row r="17" spans="1:12">
      <c r="A17" s="7" t="s">
        <v>4</v>
      </c>
      <c r="B17" s="7">
        <v>2032</v>
      </c>
      <c r="C17" s="2">
        <f t="shared" ref="C17" si="5">C16*(1+C$7)</f>
        <v>165.31702349408167</v>
      </c>
      <c r="D17" s="16">
        <v>48304</v>
      </c>
      <c r="E17" s="2">
        <f t="shared" si="0"/>
        <v>112.75217835348055</v>
      </c>
      <c r="F17" s="16">
        <v>48304</v>
      </c>
      <c r="G17" s="2">
        <f t="shared" si="1"/>
        <v>63.627399538527023</v>
      </c>
      <c r="H17" s="16">
        <v>48304</v>
      </c>
      <c r="I17" s="2">
        <f t="shared" si="2"/>
        <v>103.36399949525949</v>
      </c>
      <c r="J17" s="16">
        <v>48304</v>
      </c>
      <c r="K17" s="2">
        <f t="shared" si="4"/>
        <v>17.681297978141039</v>
      </c>
      <c r="L17" s="25"/>
    </row>
    <row r="18" spans="1:12">
      <c r="E18">
        <v>191719</v>
      </c>
      <c r="G18">
        <v>79083</v>
      </c>
      <c r="I18">
        <v>121641</v>
      </c>
      <c r="K18">
        <v>85651</v>
      </c>
    </row>
    <row r="19" spans="1:12">
      <c r="E19" s="32">
        <f>E18/E6</f>
        <v>7457.8519469405219</v>
      </c>
      <c r="G19" s="32">
        <f>G18/G6</f>
        <v>7585.8992805755388</v>
      </c>
      <c r="I19" s="32">
        <f>I18/I6</f>
        <v>7457.6052970388082</v>
      </c>
      <c r="K19" s="32">
        <v>7457</v>
      </c>
    </row>
    <row r="20" spans="1:12">
      <c r="G20">
        <f>G18/7457</f>
        <v>10.605203164811586</v>
      </c>
      <c r="K20">
        <f>K18/K19</f>
        <v>11.485986321577041</v>
      </c>
    </row>
  </sheetData>
  <mergeCells count="7">
    <mergeCell ref="A1:L1"/>
    <mergeCell ref="A2:L2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2"/>
  <sheetViews>
    <sheetView tabSelected="1" workbookViewId="0">
      <selection activeCell="O23" sqref="O23"/>
    </sheetView>
  </sheetViews>
  <sheetFormatPr defaultRowHeight="15"/>
  <cols>
    <col min="1" max="1" width="17.85546875" style="22" bestFit="1" customWidth="1"/>
    <col min="2" max="2" width="31.28515625" style="22" bestFit="1" customWidth="1"/>
    <col min="3" max="16384" width="9.140625" style="22"/>
  </cols>
  <sheetData>
    <row r="1" spans="1:2">
      <c r="A1" s="22" t="s">
        <v>11</v>
      </c>
    </row>
    <row r="2" spans="1:2">
      <c r="A2" s="22" t="s">
        <v>10</v>
      </c>
      <c r="B2" s="22" t="s">
        <v>9</v>
      </c>
    </row>
    <row r="3" spans="1:2">
      <c r="A3" s="22">
        <v>2013</v>
      </c>
      <c r="B3" s="23">
        <v>23.175000000000001</v>
      </c>
    </row>
    <row r="4" spans="1:2">
      <c r="A4" s="22">
        <v>2014</v>
      </c>
      <c r="B4" s="23">
        <v>23.706</v>
      </c>
    </row>
    <row r="5" spans="1:2">
      <c r="A5" s="22">
        <v>2015</v>
      </c>
      <c r="B5" s="23">
        <v>23.72</v>
      </c>
    </row>
    <row r="6" spans="1:2">
      <c r="A6" s="22">
        <v>2016</v>
      </c>
      <c r="B6" s="23">
        <v>20.922999999999998</v>
      </c>
    </row>
    <row r="7" spans="1:2">
      <c r="A7" s="22">
        <v>2017</v>
      </c>
      <c r="B7" s="23">
        <v>21.609000000000002</v>
      </c>
    </row>
    <row r="8" spans="1:2">
      <c r="A8" s="22">
        <v>2018</v>
      </c>
      <c r="B8" s="22">
        <v>23.556000000000001</v>
      </c>
    </row>
    <row r="9" spans="1:2">
      <c r="A9" s="22">
        <v>2019</v>
      </c>
      <c r="B9" s="22">
        <v>24.795999999999999</v>
      </c>
    </row>
    <row r="10" spans="1:2">
      <c r="A10" s="22">
        <v>2020</v>
      </c>
      <c r="B10" s="22">
        <v>25.385999999999999</v>
      </c>
    </row>
    <row r="11" spans="1:2">
      <c r="A11" s="22">
        <v>2021</v>
      </c>
      <c r="B11" s="22">
        <v>24.042999999999999</v>
      </c>
    </row>
    <row r="12" spans="1:2">
      <c r="A12" s="22">
        <v>2022</v>
      </c>
      <c r="B12" s="22">
        <v>28.649000000000001</v>
      </c>
    </row>
  </sheetData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</vt:lpstr>
      <vt:lpstr>QR</vt:lpstr>
    </vt:vector>
  </TitlesOfParts>
  <Company>i-flex solutions pvt.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KetharamanS</dc:creator>
  <cp:lastModifiedBy>KetharamanS</cp:lastModifiedBy>
  <dcterms:created xsi:type="dcterms:W3CDTF">2007-08-26T19:39:24Z</dcterms:created>
  <dcterms:modified xsi:type="dcterms:W3CDTF">2022-08-09T11:13:33Z</dcterms:modified>
</cp:coreProperties>
</file>